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30" yWindow="510" windowWidth="18880" windowHeight="8240" activeTab="1"/>
  </bookViews>
  <sheets>
    <sheet name="Information" sheetId="1" r:id="rId1"/>
    <sheet name="Data" sheetId="2" r:id="rId2"/>
  </sheets>
  <definedNames>
    <definedName name="_xlnm.Print_Titles" localSheetId="1">Data!$A:$A,Data!$1:$3</definedName>
  </definedNames>
  <calcPr calcId="144525"/>
</workbook>
</file>

<file path=xl/calcChain.xml><?xml version="1.0" encoding="utf-8"?>
<calcChain xmlns="http://schemas.openxmlformats.org/spreadsheetml/2006/main">
  <c r="E5" i="2" l="1"/>
  <c r="D5" i="2"/>
  <c r="C7" i="2"/>
  <c r="C8" i="2"/>
  <c r="C9" i="2"/>
  <c r="C10" i="2"/>
  <c r="C6" i="2"/>
  <c r="B7" i="2"/>
  <c r="B10" i="2"/>
  <c r="B9" i="2"/>
  <c r="B8" i="2"/>
  <c r="B6" i="2"/>
  <c r="E4" i="2"/>
  <c r="D4" i="2"/>
  <c r="B4" i="2"/>
</calcChain>
</file>

<file path=xl/sharedStrings.xml><?xml version="1.0" encoding="utf-8"?>
<sst xmlns="http://schemas.openxmlformats.org/spreadsheetml/2006/main" count="344" uniqueCount="285">
  <si>
    <t>AGE AND SEX</t>
  </si>
  <si>
    <t>Note: The table shown may have been modified by user selections. Some information may be missing.</t>
  </si>
  <si>
    <t>DATA NOTES</t>
  </si>
  <si>
    <t/>
  </si>
  <si>
    <t>TABLE ID:</t>
  </si>
  <si>
    <t>S0101</t>
  </si>
  <si>
    <t>SURVEY/PROGRAM:</t>
  </si>
  <si>
    <t>American Community Survey</t>
  </si>
  <si>
    <t>VINTAGE:</t>
  </si>
  <si>
    <t>2021</t>
  </si>
  <si>
    <t>DATASET:</t>
  </si>
  <si>
    <t>ACSST1Y2021</t>
  </si>
  <si>
    <t>PRODUCT:</t>
  </si>
  <si>
    <t>ACS 1-Year Estimates Subject Tables</t>
  </si>
  <si>
    <t>UNIVERSE:</t>
  </si>
  <si>
    <t>None</t>
  </si>
  <si>
    <t>FTP URL:</t>
  </si>
  <si>
    <t>API URL:</t>
  </si>
  <si>
    <t>https://api.census.gov/data/2021/acs/acs1/subject</t>
  </si>
  <si>
    <t>USER SELECTIONS</t>
  </si>
  <si>
    <t>GEOS</t>
  </si>
  <si>
    <t>Racine city, Wisconsin; United States</t>
  </si>
  <si>
    <t>EXCLUDED COLUMNS</t>
  </si>
  <si>
    <t>APPLIED FILTERS</t>
  </si>
  <si>
    <t>APPLIED SORTS</t>
  </si>
  <si>
    <t>PIVOT &amp; GROUPING</t>
  </si>
  <si>
    <t>PIVOT COLUMNS</t>
  </si>
  <si>
    <t>PIVOT MODE</t>
  </si>
  <si>
    <t>Off</t>
  </si>
  <si>
    <t>ROW GROUPS</t>
  </si>
  <si>
    <t>VALUE COLUMNS</t>
  </si>
  <si>
    <t>WEB ADDRESS</t>
  </si>
  <si>
    <t>https://data.census.gov/table?q=Racine+city,+Wisconsin&amp;g=0100000US&amp;tid=ACSST1Y2021.S0101</t>
  </si>
  <si>
    <t>TABLE NOTES</t>
  </si>
  <si>
    <t>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</si>
  <si>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</si>
  <si>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2021 American Community Survey 1-Year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</si>
  <si>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</si>
  <si>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The age dependency ratio is derived by dividing the combined under-18 and 65-and-over populations by the 18-to-64 population and multiplying by 100.</t>
  </si>
  <si>
    <t>The old-age dependency ratio is derived by dividing the population 65 and over by the 18-to-64 population and multiplying by 100.</t>
  </si>
  <si>
    <t>The child dependency ratio is derived by dividing the population under 18 by the 18-to-64 population and multiplying by 100.</t>
  </si>
  <si>
    <t>When information is missing or inconsistent, the Census Bureau logically assigns an acceptable value using the response to a related question or questions. If a logical assignment is not possible, data are filled using a statistical process called allocation, which uses a similar individual or household to provide a donor value. The "Allocated" section is the number of respondents who received an allocated value for a particular subject.</t>
  </si>
  <si>
    <t>The 2021 American Community Survey (ACS) data generally reflect the March 2020 Office of Management and Budget (OMB) delineations of metropolitan and micropolitan statistical areas. In certain instances the names, codes, and boundaries of the principal cities shown in ACS tables may differ from the OMB delineations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</si>
  <si>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</si>
  <si>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</si>
  <si>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</si>
  <si>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Racine city, Wisconsin</t>
  </si>
  <si>
    <t>Total</t>
  </si>
  <si>
    <t>Male</t>
  </si>
  <si>
    <t>Female</t>
  </si>
  <si>
    <t>Label</t>
  </si>
  <si>
    <t>Total population</t>
  </si>
  <si>
    <t>(X)</t>
  </si>
  <si>
    <t>77,131</t>
  </si>
  <si>
    <t>36,786</t>
  </si>
  <si>
    <t>40,345</t>
  </si>
  <si>
    <t>AGE</t>
  </si>
  <si>
    <t>Under 5 years</t>
  </si>
  <si>
    <t>4,632</t>
  </si>
  <si>
    <t>6.0%</t>
  </si>
  <si>
    <t>1,830</t>
  </si>
  <si>
    <t>2,802</t>
  </si>
  <si>
    <t>5 to 9 years</t>
  </si>
  <si>
    <t>5,553</t>
  </si>
  <si>
    <t>7.2%</t>
  </si>
  <si>
    <t>2,757</t>
  </si>
  <si>
    <t>2,796</t>
  </si>
  <si>
    <t>10 to 14 years</t>
  </si>
  <si>
    <t>6.4%</t>
  </si>
  <si>
    <t>6,716</t>
  </si>
  <si>
    <t>8.7%</t>
  </si>
  <si>
    <t>3,844</t>
  </si>
  <si>
    <t>2,872</t>
  </si>
  <si>
    <t>15 to 19 years</t>
  </si>
  <si>
    <t>5,835</t>
  </si>
  <si>
    <t>7.6%</t>
  </si>
  <si>
    <t>2,660</t>
  </si>
  <si>
    <t>3,175</t>
  </si>
  <si>
    <t>20 to 24 years</t>
  </si>
  <si>
    <t>6.2%</t>
  </si>
  <si>
    <t>5,132</t>
  </si>
  <si>
    <t>6.7%</t>
  </si>
  <si>
    <t>2,385</t>
  </si>
  <si>
    <t>2,747</t>
  </si>
  <si>
    <t>25 to 29 years</t>
  </si>
  <si>
    <t>6,620</t>
  </si>
  <si>
    <t>8.6%</t>
  </si>
  <si>
    <t>3,382</t>
  </si>
  <si>
    <t>3,238</t>
  </si>
  <si>
    <t>30 to 34 years</t>
  </si>
  <si>
    <t>4,677</t>
  </si>
  <si>
    <t>6.1%</t>
  </si>
  <si>
    <t>2,639</t>
  </si>
  <si>
    <t>2,038</t>
  </si>
  <si>
    <t>5.1%</t>
  </si>
  <si>
    <t>35 to 39 years</t>
  </si>
  <si>
    <t>4,738</t>
  </si>
  <si>
    <t>1,943</t>
  </si>
  <si>
    <t>2,795</t>
  </si>
  <si>
    <t>40 to 44 years</t>
  </si>
  <si>
    <t>5,964</t>
  </si>
  <si>
    <t>7.7%</t>
  </si>
  <si>
    <t>2,629</t>
  </si>
  <si>
    <t>3,335</t>
  </si>
  <si>
    <t>45 to 49 years</t>
  </si>
  <si>
    <t>4,810</t>
  </si>
  <si>
    <t>2,532</t>
  </si>
  <si>
    <t>2,278</t>
  </si>
  <si>
    <t>50 to 54 years</t>
  </si>
  <si>
    <t>3,968</t>
  </si>
  <si>
    <t>1,934</t>
  </si>
  <si>
    <t>2,034</t>
  </si>
  <si>
    <t>55 to 59 years</t>
  </si>
  <si>
    <t>3,564</t>
  </si>
  <si>
    <t>4.6%</t>
  </si>
  <si>
    <t>1,941</t>
  </si>
  <si>
    <t>1,623</t>
  </si>
  <si>
    <t>4.0%</t>
  </si>
  <si>
    <t>60 to 64 years</t>
  </si>
  <si>
    <t>4,923</t>
  </si>
  <si>
    <t>2,411</t>
  </si>
  <si>
    <t>2,512</t>
  </si>
  <si>
    <t>65 to 69 years</t>
  </si>
  <si>
    <t>3,004</t>
  </si>
  <si>
    <t>3.9%</t>
  </si>
  <si>
    <t>1,427</t>
  </si>
  <si>
    <t>1,577</t>
  </si>
  <si>
    <t>70 to 74 years</t>
  </si>
  <si>
    <t>3,061</t>
  </si>
  <si>
    <t>1,188</t>
  </si>
  <si>
    <t>1,873</t>
  </si>
  <si>
    <t>75 to 79 years</t>
  </si>
  <si>
    <t>2,039</t>
  </si>
  <si>
    <t>2.6%</t>
  </si>
  <si>
    <t>656</t>
  </si>
  <si>
    <t>1,383</t>
  </si>
  <si>
    <t>80 to 84 years</t>
  </si>
  <si>
    <t>950</t>
  </si>
  <si>
    <t>1.2%</t>
  </si>
  <si>
    <t>257</t>
  </si>
  <si>
    <t>693</t>
  </si>
  <si>
    <t>85 years and over</t>
  </si>
  <si>
    <t>945</t>
  </si>
  <si>
    <t>371</t>
  </si>
  <si>
    <t>574</t>
  </si>
  <si>
    <t>ACSST1 2021</t>
  </si>
  <si>
    <t>Sturtevant village, Wisconsin</t>
  </si>
  <si>
    <t>6,611</t>
  </si>
  <si>
    <t>4,192</t>
  </si>
  <si>
    <t>2,419</t>
  </si>
  <si>
    <t>263</t>
  </si>
  <si>
    <t>165</t>
  </si>
  <si>
    <t>98</t>
  </si>
  <si>
    <t>4.1%</t>
  </si>
  <si>
    <t>173</t>
  </si>
  <si>
    <t>69</t>
  </si>
  <si>
    <t>104</t>
  </si>
  <si>
    <t>343</t>
  </si>
  <si>
    <t>5.2%</t>
  </si>
  <si>
    <t>202</t>
  </si>
  <si>
    <t>4.8%</t>
  </si>
  <si>
    <t>141</t>
  </si>
  <si>
    <t>5.8%</t>
  </si>
  <si>
    <t>441</t>
  </si>
  <si>
    <t>260</t>
  </si>
  <si>
    <t>181</t>
  </si>
  <si>
    <t>488</t>
  </si>
  <si>
    <t>7.4%</t>
  </si>
  <si>
    <t>383</t>
  </si>
  <si>
    <t>105</t>
  </si>
  <si>
    <t>530</t>
  </si>
  <si>
    <t>8.0%</t>
  </si>
  <si>
    <t>393</t>
  </si>
  <si>
    <t>137</t>
  </si>
  <si>
    <t>678</t>
  </si>
  <si>
    <t>10.3%</t>
  </si>
  <si>
    <t>434</t>
  </si>
  <si>
    <t>244</t>
  </si>
  <si>
    <t>490</t>
  </si>
  <si>
    <t>444</t>
  </si>
  <si>
    <t>46</t>
  </si>
  <si>
    <t>596</t>
  </si>
  <si>
    <t>9.0%</t>
  </si>
  <si>
    <t>347</t>
  </si>
  <si>
    <t>249</t>
  </si>
  <si>
    <t>521</t>
  </si>
  <si>
    <t>7.9%</t>
  </si>
  <si>
    <t>351</t>
  </si>
  <si>
    <t>170</t>
  </si>
  <si>
    <t>654</t>
  </si>
  <si>
    <t>9.9%</t>
  </si>
  <si>
    <t>392</t>
  </si>
  <si>
    <t>262</t>
  </si>
  <si>
    <t>407</t>
  </si>
  <si>
    <t>279</t>
  </si>
  <si>
    <t>128</t>
  </si>
  <si>
    <t>318</t>
  </si>
  <si>
    <t>153</t>
  </si>
  <si>
    <t>271</t>
  </si>
  <si>
    <t>97</t>
  </si>
  <si>
    <t>174</t>
  </si>
  <si>
    <t>3.1%</t>
  </si>
  <si>
    <t>125</t>
  </si>
  <si>
    <t>3.0%</t>
  </si>
  <si>
    <t>77</t>
  </si>
  <si>
    <t>102</t>
  </si>
  <si>
    <t>1.5%</t>
  </si>
  <si>
    <t>50</t>
  </si>
  <si>
    <t>52</t>
  </si>
  <si>
    <t>72</t>
  </si>
  <si>
    <t>1.1%</t>
  </si>
  <si>
    <t>31</t>
  </si>
  <si>
    <t>41</t>
  </si>
  <si>
    <t>62</t>
  </si>
  <si>
    <t>0.9%</t>
  </si>
  <si>
    <t>17</t>
  </si>
  <si>
    <t>45</t>
  </si>
  <si>
    <t>%</t>
  </si>
  <si>
    <t>1,615</t>
  </si>
  <si>
    <t>1,052</t>
  </si>
  <si>
    <t>4.2%</t>
  </si>
  <si>
    <t>1,522</t>
  </si>
  <si>
    <t>1,602</t>
  </si>
  <si>
    <t>1,513</t>
  </si>
  <si>
    <t>2,271</t>
  </si>
  <si>
    <t>2,050</t>
  </si>
  <si>
    <t>8.1%</t>
  </si>
  <si>
    <t>453</t>
  </si>
  <si>
    <t>1.8%</t>
  </si>
  <si>
    <t>Village of Caledonia, Wisconsin</t>
  </si>
  <si>
    <t>Total City Racine, Village of Caledonia</t>
  </si>
  <si>
    <t>19 Years or Younger</t>
  </si>
  <si>
    <t>20-34</t>
  </si>
  <si>
    <t>35-49</t>
  </si>
  <si>
    <t>50-65</t>
  </si>
  <si>
    <t>Over 65</t>
  </si>
  <si>
    <t>25,182</t>
  </si>
  <si>
    <t>12,738</t>
  </si>
  <si>
    <t>12,444</t>
  </si>
  <si>
    <t>897</t>
  </si>
  <si>
    <t>718</t>
  </si>
  <si>
    <t>609</t>
  </si>
  <si>
    <t>443</t>
  </si>
  <si>
    <t>902</t>
  </si>
  <si>
    <t>620</t>
  </si>
  <si>
    <t>731</t>
  </si>
  <si>
    <t>871</t>
  </si>
  <si>
    <t>954</t>
  </si>
  <si>
    <t>559</t>
  </si>
  <si>
    <t>1,039</t>
  </si>
  <si>
    <t>605</t>
  </si>
  <si>
    <t>1,240</t>
  </si>
  <si>
    <t>4.9%</t>
  </si>
  <si>
    <t>568</t>
  </si>
  <si>
    <t>672</t>
  </si>
  <si>
    <t>1,457</t>
  </si>
  <si>
    <t>825</t>
  </si>
  <si>
    <t>632</t>
  </si>
  <si>
    <t>1,243</t>
  </si>
  <si>
    <t>571</t>
  </si>
  <si>
    <t>2,147</t>
  </si>
  <si>
    <t>8.5%</t>
  </si>
  <si>
    <t>972</t>
  </si>
  <si>
    <t>1,175</t>
  </si>
  <si>
    <t>1,869</t>
  </si>
  <si>
    <t>1,025</t>
  </si>
  <si>
    <t>844</t>
  </si>
  <si>
    <t>1,246</t>
  </si>
  <si>
    <t>939</t>
  </si>
  <si>
    <t>1,111</t>
  </si>
  <si>
    <t>1,694</t>
  </si>
  <si>
    <t>804</t>
  </si>
  <si>
    <t>890</t>
  </si>
  <si>
    <t>1,364</t>
  </si>
  <si>
    <t>5.4%</t>
  </si>
  <si>
    <t>622</t>
  </si>
  <si>
    <t>742</t>
  </si>
  <si>
    <t>743</t>
  </si>
  <si>
    <t>344</t>
  </si>
  <si>
    <t>399</t>
  </si>
  <si>
    <t>308</t>
  </si>
  <si>
    <t>130</t>
  </si>
  <si>
    <t>178</t>
  </si>
  <si>
    <t>215</t>
  </si>
  <si>
    <t>238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</si>
</sst>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6"/>
      <name val="Calibri"/>
      <family val="2"/>
    </font>
    <font>
      <b/>
      <sz val="11"/>
      <name val="Calibri"/>
      <family val="2"/>
    </font>
    <font>
      <b/>
      <sz val="11"/>
      <color theme="1"/>
      <name val="Calibri"/>
      <family val="2"/>
      <scheme val="minor"/>
    </font>
    <font>
      <sz val="11"/>
      <name val="Calibri"/>
      <family val="2"/>
    </font>
    <font>
      <sz val="11"/>
      <color theme="1"/>
      <name val="Calibri"/>
      <family val="2"/>
      <scheme val="minor"/>
    </font>
  </fonts>
  <fills count="3">
    <fill>
      <patternFill patternType="none"/>
    </fill>
    <fill>
      <patternFill patternType="gray125"/>
    </fill>
    <fill>
      <patternFill patternType="solid">
        <fgColor rgb="FFFFFFCC"/>
        <bgColor indexed="64"/>
      </patternFill>
    </fill>
  </fills>
  <borders count="10">
    <border>
      <left/>
      <right/>
      <top/>
      <bottom/>
      <diagonal/>
    </border>
    <border>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5" fillId="0" borderId="0" applyFont="0" applyFill="0" applyBorder="0" applyAlignment="0" applyProtection="0"/>
  </cellStyleXfs>
  <cellXfs count="41">
    <xf numFmtId="0" fontId="0" fillId="0" borderId="0" xfId="0"/>
    <xf numFmtId="0" fontId="0" fillId="0" borderId="0" xfId="0" applyAlignment="1">
      <alignment vertical="top" wrapText="1"/>
    </xf>
    <xf numFmtId="0" fontId="0" fillId="0" borderId="1" xfId="0" applyBorder="1"/>
    <xf numFmtId="0" fontId="2" fillId="0" borderId="0" xfId="0" applyFont="1" applyAlignment="1">
      <alignment vertical="top" wrapText="1"/>
    </xf>
    <xf numFmtId="0" fontId="0" fillId="0" borderId="0" xfId="0" applyAlignment="1">
      <alignment wrapText="1"/>
    </xf>
    <xf numFmtId="0" fontId="2" fillId="0" borderId="0" xfId="0" applyFont="1" applyBorder="1" applyAlignment="1">
      <alignment horizontal="left" vertical="center" wrapText="1" indent="1"/>
    </xf>
    <xf numFmtId="0" fontId="0" fillId="0" borderId="0" xfId="0" applyBorder="1" applyAlignment="1">
      <alignment wrapText="1" indent="1"/>
    </xf>
    <xf numFmtId="0" fontId="0" fillId="0" borderId="0" xfId="0" applyBorder="1" applyAlignment="1">
      <alignment wrapText="1" indent="2"/>
    </xf>
    <xf numFmtId="0" fontId="0" fillId="0" borderId="0" xfId="0" applyBorder="1" applyAlignment="1">
      <alignment horizontal="center" wrapText="1"/>
    </xf>
    <xf numFmtId="0" fontId="2" fillId="0" borderId="2" xfId="0" applyFont="1" applyBorder="1" applyAlignment="1">
      <alignment horizontal="left" vertical="center" wrapText="1" inden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3" fillId="2" borderId="0" xfId="0" applyFont="1" applyFill="1" applyBorder="1" applyAlignment="1">
      <alignment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6" xfId="0" applyFont="1" applyFill="1" applyBorder="1" applyAlignment="1">
      <alignment horizontal="center" wrapText="1"/>
    </xf>
    <xf numFmtId="0" fontId="4" fillId="0" borderId="5"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6" xfId="0" applyFont="1" applyBorder="1" applyAlignment="1">
      <alignment horizontal="left" vertical="center" wrapText="1" indent="1"/>
    </xf>
    <xf numFmtId="0" fontId="0" fillId="0" borderId="0" xfId="0" applyAlignment="1">
      <alignment vertical="top" wrapText="1"/>
    </xf>
    <xf numFmtId="0" fontId="1" fillId="0" borderId="1" xfId="0" applyFont="1" applyBorder="1" applyAlignment="1">
      <alignment horizontal="center" vertical="center" wrapText="1" shrinkToFit="1"/>
    </xf>
    <xf numFmtId="0" fontId="2" fillId="0" borderId="0" xfId="0" applyFont="1" applyAlignment="1"/>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0" fillId="0" borderId="0" xfId="0" applyAlignment="1">
      <alignment wrapText="1" indent="2"/>
    </xf>
    <xf numFmtId="0" fontId="0" fillId="2" borderId="5" xfId="0" applyFill="1" applyBorder="1" applyAlignment="1">
      <alignment horizontal="center" wrapText="1"/>
    </xf>
    <xf numFmtId="0" fontId="0" fillId="2" borderId="0" xfId="0" applyFill="1" applyBorder="1" applyAlignment="1">
      <alignment horizontal="center" wrapText="1"/>
    </xf>
    <xf numFmtId="0" fontId="0" fillId="0" borderId="0" xfId="0" applyAlignment="1">
      <alignment wrapText="1"/>
    </xf>
    <xf numFmtId="0" fontId="2" fillId="0" borderId="2" xfId="0" applyFont="1" applyBorder="1" applyAlignment="1">
      <alignment horizontal="center" vertical="center" wrapText="1"/>
    </xf>
    <xf numFmtId="0" fontId="0" fillId="0" borderId="0" xfId="0" applyBorder="1"/>
    <xf numFmtId="0" fontId="3" fillId="2" borderId="5" xfId="0" applyFont="1" applyFill="1" applyBorder="1" applyAlignment="1">
      <alignment wrapText="1"/>
    </xf>
    <xf numFmtId="0" fontId="0" fillId="0" borderId="5" xfId="0" applyBorder="1" applyAlignment="1">
      <alignment wrapText="1" indent="2"/>
    </xf>
    <xf numFmtId="0" fontId="0" fillId="0" borderId="7" xfId="0" applyBorder="1" applyAlignment="1">
      <alignment wrapText="1" indent="2"/>
    </xf>
    <xf numFmtId="0" fontId="0" fillId="0" borderId="5" xfId="0" applyBorder="1" applyAlignment="1">
      <alignment wrapText="1" inden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vertical="center" wrapText="1"/>
    </xf>
    <xf numFmtId="164" fontId="0" fillId="0" borderId="0" xfId="1" applyNumberFormat="1"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workbookViewId="0"/>
  </sheetViews>
  <sheetFormatPr defaultRowHeight="14.5" x14ac:dyDescent="0.35"/>
  <cols>
    <col min="1" max="1" width="25" style="1" customWidth="1"/>
    <col min="2" max="2" width="80" style="1" customWidth="1"/>
    <col min="3" max="3" width="20" customWidth="1"/>
  </cols>
  <sheetData>
    <row r="1" spans="1:3" ht="40" customHeight="1" x14ac:dyDescent="0.25">
      <c r="A1" s="23" t="s">
        <v>0</v>
      </c>
      <c r="B1" s="23"/>
      <c r="C1" s="2"/>
    </row>
    <row r="2" spans="1:3" ht="10" x14ac:dyDescent="0.25">
      <c r="A2" s="22"/>
      <c r="B2" s="22"/>
      <c r="C2" s="22"/>
    </row>
    <row r="3" spans="1:3" ht="10" x14ac:dyDescent="0.25">
      <c r="A3" s="24" t="s">
        <v>1</v>
      </c>
      <c r="B3" s="24"/>
      <c r="C3" s="24"/>
    </row>
    <row r="4" spans="1:3" ht="10" x14ac:dyDescent="0.25">
      <c r="A4" s="22"/>
      <c r="B4" s="22"/>
      <c r="C4" s="22"/>
    </row>
    <row r="5" spans="1:3" ht="10.65" customHeight="1" x14ac:dyDescent="0.25">
      <c r="A5" s="3" t="s">
        <v>2</v>
      </c>
      <c r="B5" s="22" t="s">
        <v>3</v>
      </c>
      <c r="C5" s="22"/>
    </row>
    <row r="6" spans="1:3" ht="10.65" customHeight="1" x14ac:dyDescent="0.25">
      <c r="A6" s="1" t="s">
        <v>4</v>
      </c>
      <c r="B6" s="22" t="s">
        <v>5</v>
      </c>
      <c r="C6" s="22"/>
    </row>
    <row r="7" spans="1:3" ht="10.65" customHeight="1" x14ac:dyDescent="0.25">
      <c r="A7" s="1" t="s">
        <v>6</v>
      </c>
      <c r="B7" s="22" t="s">
        <v>7</v>
      </c>
      <c r="C7" s="22"/>
    </row>
    <row r="8" spans="1:3" ht="10.65" customHeight="1" x14ac:dyDescent="0.25">
      <c r="A8" s="1" t="s">
        <v>8</v>
      </c>
      <c r="B8" s="22" t="s">
        <v>9</v>
      </c>
      <c r="C8" s="22"/>
    </row>
    <row r="9" spans="1:3" ht="10.65" customHeight="1" x14ac:dyDescent="0.25">
      <c r="A9" s="1" t="s">
        <v>10</v>
      </c>
      <c r="B9" s="22" t="s">
        <v>11</v>
      </c>
      <c r="C9" s="22"/>
    </row>
    <row r="10" spans="1:3" ht="10.65" customHeight="1" x14ac:dyDescent="0.25">
      <c r="A10" s="1" t="s">
        <v>12</v>
      </c>
      <c r="B10" s="22" t="s">
        <v>13</v>
      </c>
      <c r="C10" s="22"/>
    </row>
    <row r="11" spans="1:3" ht="10.65" customHeight="1" x14ac:dyDescent="0.25">
      <c r="A11" s="1" t="s">
        <v>14</v>
      </c>
      <c r="B11" s="22" t="s">
        <v>15</v>
      </c>
      <c r="C11" s="22"/>
    </row>
    <row r="12" spans="1:3" ht="10.65" customHeight="1" x14ac:dyDescent="0.25">
      <c r="A12" s="1" t="s">
        <v>16</v>
      </c>
      <c r="B12" s="22" t="s">
        <v>15</v>
      </c>
      <c r="C12" s="22"/>
    </row>
    <row r="13" spans="1:3" ht="10.65" customHeight="1" x14ac:dyDescent="0.25">
      <c r="A13" s="1" t="s">
        <v>17</v>
      </c>
      <c r="B13" s="22" t="s">
        <v>18</v>
      </c>
      <c r="C13" s="22"/>
    </row>
    <row r="14" spans="1:3" ht="10" x14ac:dyDescent="0.25">
      <c r="A14" s="22"/>
      <c r="B14" s="22"/>
      <c r="C14" s="22"/>
    </row>
    <row r="15" spans="1:3" ht="10.65" customHeight="1" x14ac:dyDescent="0.25">
      <c r="A15" s="3" t="s">
        <v>19</v>
      </c>
      <c r="B15" s="22" t="s">
        <v>3</v>
      </c>
      <c r="C15" s="22"/>
    </row>
    <row r="16" spans="1:3" ht="10.65" customHeight="1" x14ac:dyDescent="0.25">
      <c r="A16" s="1" t="s">
        <v>20</v>
      </c>
      <c r="B16" s="22" t="s">
        <v>21</v>
      </c>
      <c r="C16" s="22"/>
    </row>
    <row r="17" spans="1:3" ht="10" x14ac:dyDescent="0.25">
      <c r="A17" s="22"/>
      <c r="B17" s="22"/>
      <c r="C17" s="22"/>
    </row>
    <row r="18" spans="1:3" ht="10.65" customHeight="1" x14ac:dyDescent="0.25">
      <c r="A18" s="3" t="s">
        <v>22</v>
      </c>
      <c r="B18" s="22" t="s">
        <v>15</v>
      </c>
      <c r="C18" s="22"/>
    </row>
    <row r="19" spans="1:3" ht="10" x14ac:dyDescent="0.25">
      <c r="A19" s="22"/>
      <c r="B19" s="22"/>
      <c r="C19" s="22"/>
    </row>
    <row r="20" spans="1:3" ht="10.65" customHeight="1" x14ac:dyDescent="0.25">
      <c r="A20" s="3" t="s">
        <v>23</v>
      </c>
      <c r="B20" s="22" t="s">
        <v>15</v>
      </c>
      <c r="C20" s="22"/>
    </row>
    <row r="21" spans="1:3" ht="10" x14ac:dyDescent="0.25">
      <c r="A21" s="22"/>
      <c r="B21" s="22"/>
      <c r="C21" s="22"/>
    </row>
    <row r="22" spans="1:3" ht="10.65" customHeight="1" x14ac:dyDescent="0.25">
      <c r="A22" s="3" t="s">
        <v>24</v>
      </c>
      <c r="B22" s="22" t="s">
        <v>15</v>
      </c>
      <c r="C22" s="22"/>
    </row>
    <row r="23" spans="1:3" ht="10" x14ac:dyDescent="0.25">
      <c r="A23" s="22"/>
      <c r="B23" s="22"/>
      <c r="C23" s="22"/>
    </row>
    <row r="24" spans="1:3" ht="10.65" customHeight="1" x14ac:dyDescent="0.25">
      <c r="A24" s="3" t="s">
        <v>25</v>
      </c>
      <c r="B24" s="22" t="s">
        <v>3</v>
      </c>
      <c r="C24" s="22"/>
    </row>
    <row r="25" spans="1:3" ht="10.65" customHeight="1" x14ac:dyDescent="0.25">
      <c r="A25" s="1" t="s">
        <v>26</v>
      </c>
      <c r="B25" s="22" t="s">
        <v>15</v>
      </c>
      <c r="C25" s="22"/>
    </row>
    <row r="26" spans="1:3" ht="10.65" customHeight="1" x14ac:dyDescent="0.25">
      <c r="A26" s="1" t="s">
        <v>27</v>
      </c>
      <c r="B26" s="22" t="s">
        <v>28</v>
      </c>
      <c r="C26" s="22"/>
    </row>
    <row r="27" spans="1:3" ht="10.65" customHeight="1" x14ac:dyDescent="0.35">
      <c r="A27" s="1" t="s">
        <v>29</v>
      </c>
      <c r="B27" s="22" t="s">
        <v>15</v>
      </c>
      <c r="C27" s="22"/>
    </row>
    <row r="28" spans="1:3" ht="10.65" customHeight="1" x14ac:dyDescent="0.35">
      <c r="A28" s="1" t="s">
        <v>30</v>
      </c>
      <c r="B28" s="22" t="s">
        <v>15</v>
      </c>
      <c r="C28" s="22"/>
    </row>
    <row r="29" spans="1:3" x14ac:dyDescent="0.35">
      <c r="A29" s="22"/>
      <c r="B29" s="22"/>
      <c r="C29" s="22"/>
    </row>
    <row r="30" spans="1:3" ht="21.4" customHeight="1" x14ac:dyDescent="0.35">
      <c r="A30" s="3" t="s">
        <v>31</v>
      </c>
      <c r="B30" s="22" t="s">
        <v>32</v>
      </c>
      <c r="C30" s="22"/>
    </row>
    <row r="31" spans="1:3" x14ac:dyDescent="0.35">
      <c r="A31" s="22"/>
      <c r="B31" s="22"/>
      <c r="C31" s="22"/>
    </row>
    <row r="32" spans="1:3" ht="42.65" customHeight="1" x14ac:dyDescent="0.35">
      <c r="A32" s="3" t="s">
        <v>33</v>
      </c>
      <c r="B32" s="22" t="s">
        <v>34</v>
      </c>
      <c r="C32" s="22"/>
    </row>
    <row r="33" spans="1:3" ht="74.650000000000006" customHeight="1" x14ac:dyDescent="0.35">
      <c r="A33" s="1" t="s">
        <v>3</v>
      </c>
      <c r="B33" s="22" t="s">
        <v>35</v>
      </c>
      <c r="C33" s="22"/>
    </row>
    <row r="34" spans="1:3" ht="21.4" customHeight="1" x14ac:dyDescent="0.35">
      <c r="A34" s="1" t="s">
        <v>3</v>
      </c>
      <c r="B34" s="22" t="s">
        <v>36</v>
      </c>
      <c r="C34" s="22"/>
    </row>
    <row r="35" spans="1:3" ht="74.650000000000006" customHeight="1" x14ac:dyDescent="0.35">
      <c r="A35" s="1" t="s">
        <v>3</v>
      </c>
      <c r="B35" s="22" t="s">
        <v>37</v>
      </c>
      <c r="C35" s="22"/>
    </row>
    <row r="36" spans="1:3" ht="21.4" customHeight="1" x14ac:dyDescent="0.35">
      <c r="A36" s="1" t="s">
        <v>3</v>
      </c>
      <c r="B36" s="22" t="s">
        <v>38</v>
      </c>
      <c r="C36" s="22"/>
    </row>
    <row r="37" spans="1:3" ht="21.4" customHeight="1" x14ac:dyDescent="0.35">
      <c r="A37" s="1" t="s">
        <v>3</v>
      </c>
      <c r="B37" s="22" t="s">
        <v>39</v>
      </c>
      <c r="C37" s="22"/>
    </row>
    <row r="38" spans="1:3" ht="21.4" customHeight="1" x14ac:dyDescent="0.35">
      <c r="A38" s="1" t="s">
        <v>3</v>
      </c>
      <c r="B38" s="22" t="s">
        <v>40</v>
      </c>
      <c r="C38" s="22"/>
    </row>
    <row r="39" spans="1:3" ht="53.4" customHeight="1" x14ac:dyDescent="0.35">
      <c r="A39" s="1" t="s">
        <v>3</v>
      </c>
      <c r="B39" s="22" t="s">
        <v>41</v>
      </c>
      <c r="C39" s="22"/>
    </row>
    <row r="40" spans="1:3" ht="42.65" customHeight="1" x14ac:dyDescent="0.35">
      <c r="A40" s="1" t="s">
        <v>3</v>
      </c>
      <c r="B40" s="22" t="s">
        <v>42</v>
      </c>
      <c r="C40" s="22"/>
    </row>
    <row r="41" spans="1:3" ht="32" customHeight="1" x14ac:dyDescent="0.35">
      <c r="A41" s="1" t="s">
        <v>3</v>
      </c>
      <c r="B41" s="22" t="s">
        <v>43</v>
      </c>
      <c r="C41" s="22"/>
    </row>
    <row r="42" spans="1:3" ht="128" customHeight="1" x14ac:dyDescent="0.35">
      <c r="A42" s="1" t="s">
        <v>3</v>
      </c>
      <c r="B42" s="22" t="s">
        <v>44</v>
      </c>
      <c r="C42" s="22"/>
    </row>
    <row r="43" spans="1:3" x14ac:dyDescent="0.35">
      <c r="A43" s="22"/>
      <c r="B43" s="22"/>
      <c r="C43" s="22"/>
    </row>
    <row r="44" spans="1:3" ht="10.65" customHeight="1" x14ac:dyDescent="0.35">
      <c r="A44" s="3" t="s">
        <v>45</v>
      </c>
      <c r="B44" s="22" t="s">
        <v>15</v>
      </c>
      <c r="C44" s="22"/>
    </row>
    <row r="45" spans="1:3" x14ac:dyDescent="0.35">
      <c r="A45" s="22"/>
      <c r="B45" s="22"/>
      <c r="C45" s="22"/>
    </row>
  </sheetData>
  <mergeCells count="45">
    <mergeCell ref="A1:B1"/>
    <mergeCell ref="A2:C2"/>
    <mergeCell ref="A3:C3"/>
    <mergeCell ref="A4:C4"/>
    <mergeCell ref="B5:C5"/>
    <mergeCell ref="B6:C6"/>
    <mergeCell ref="B7:C7"/>
    <mergeCell ref="B8:C8"/>
    <mergeCell ref="B9:C9"/>
    <mergeCell ref="B10:C10"/>
    <mergeCell ref="B11:C11"/>
    <mergeCell ref="B12:C12"/>
    <mergeCell ref="B13:C13"/>
    <mergeCell ref="A14:C14"/>
    <mergeCell ref="B15:C15"/>
    <mergeCell ref="B16:C16"/>
    <mergeCell ref="A17:C17"/>
    <mergeCell ref="B18:C18"/>
    <mergeCell ref="A19:C19"/>
    <mergeCell ref="B20:C20"/>
    <mergeCell ref="A21:C21"/>
    <mergeCell ref="B22:C22"/>
    <mergeCell ref="A23:C23"/>
    <mergeCell ref="B24:C24"/>
    <mergeCell ref="B25:C25"/>
    <mergeCell ref="B26:C26"/>
    <mergeCell ref="B27:C27"/>
    <mergeCell ref="B28:C28"/>
    <mergeCell ref="A29:C29"/>
    <mergeCell ref="B30:C30"/>
    <mergeCell ref="A31:C31"/>
    <mergeCell ref="B32:C32"/>
    <mergeCell ref="B33:C33"/>
    <mergeCell ref="B34:C34"/>
    <mergeCell ref="B35:C35"/>
    <mergeCell ref="B36:C36"/>
    <mergeCell ref="B37:C37"/>
    <mergeCell ref="B38:C38"/>
    <mergeCell ref="B39:C39"/>
    <mergeCell ref="B40:C40"/>
    <mergeCell ref="B41:C41"/>
    <mergeCell ref="B42:C42"/>
    <mergeCell ref="A43:C43"/>
    <mergeCell ref="B44:C44"/>
    <mergeCell ref="A45:C45"/>
  </mergeCells>
  <printOptions gridLines="1"/>
  <pageMargins left="0.7" right="0.7" top="0.75" bottom="0.75" header="0.3" footer="0.3"/>
  <pageSetup fitToHeight="0" orientation="landscape"/>
  <headerFooter>
    <oddHeader>&amp;LTable: ACSST1Y2021.S0101</oddHeader>
    <oddFooter>&amp;L&amp;Bdata.census.gov&amp;B | Measuring America's People, Places, and Economy &amp;R&amp;P</oddFooter>
    <evenHeader>&amp;LTable: ACSST1Y2021.S0101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tabSelected="1" workbookViewId="0">
      <pane xSplit="1" ySplit="3" topLeftCell="B4" activePane="bottomRight" state="frozen"/>
      <selection pane="topRight"/>
      <selection pane="bottomLeft"/>
      <selection pane="bottomRight" activeCell="A13" sqref="A13"/>
    </sheetView>
  </sheetViews>
  <sheetFormatPr defaultRowHeight="14.5" x14ac:dyDescent="0.35"/>
  <cols>
    <col min="1" max="1" width="21" style="4" customWidth="1"/>
    <col min="2" max="2" width="9.36328125" style="30" bestFit="1" customWidth="1"/>
    <col min="3" max="3" width="10.7265625" style="30" customWidth="1"/>
    <col min="4" max="4" width="11.1796875" style="30" customWidth="1"/>
    <col min="5" max="5" width="11" style="30" customWidth="1"/>
    <col min="6" max="6" width="18.26953125" style="30" customWidth="1"/>
    <col min="7" max="7" width="9.36328125" style="4" bestFit="1" customWidth="1"/>
    <col min="8" max="8" width="10.7265625" style="4" customWidth="1"/>
    <col min="9" max="9" width="11.1796875" style="4" customWidth="1"/>
    <col min="10" max="10" width="11" style="4" customWidth="1"/>
    <col min="11" max="11" width="10.1796875" hidden="1" customWidth="1"/>
    <col min="12" max="12" width="10.453125" hidden="1" customWidth="1"/>
    <col min="13" max="13" width="10.1796875" hidden="1" customWidth="1"/>
    <col min="14" max="14" width="9.453125" hidden="1" customWidth="1"/>
    <col min="15" max="15" width="12.90625" customWidth="1"/>
  </cols>
  <sheetData>
    <row r="1" spans="1:21" ht="30" customHeight="1" thickBot="1" x14ac:dyDescent="0.4"/>
    <row r="2" spans="1:21" ht="14.5" customHeight="1" x14ac:dyDescent="0.35">
      <c r="A2" s="5" t="s">
        <v>145</v>
      </c>
      <c r="B2" s="25" t="s">
        <v>230</v>
      </c>
      <c r="C2" s="26"/>
      <c r="D2" s="26"/>
      <c r="E2" s="26"/>
      <c r="F2" s="9"/>
      <c r="G2" s="26" t="s">
        <v>46</v>
      </c>
      <c r="H2" s="26"/>
      <c r="I2" s="26"/>
      <c r="J2" s="26"/>
      <c r="K2" s="25" t="s">
        <v>146</v>
      </c>
      <c r="L2" s="26"/>
      <c r="M2" s="26"/>
      <c r="N2" s="26"/>
      <c r="O2" s="31" t="s">
        <v>229</v>
      </c>
      <c r="P2" s="37"/>
      <c r="Q2" s="37"/>
      <c r="R2" s="38"/>
      <c r="S2" s="39"/>
    </row>
    <row r="3" spans="1:21" x14ac:dyDescent="0.35">
      <c r="A3" s="5" t="s">
        <v>50</v>
      </c>
      <c r="B3" s="19" t="s">
        <v>47</v>
      </c>
      <c r="C3" s="20" t="s">
        <v>217</v>
      </c>
      <c r="D3" s="20" t="s">
        <v>48</v>
      </c>
      <c r="E3" s="20" t="s">
        <v>49</v>
      </c>
      <c r="F3" s="19"/>
      <c r="G3" s="20" t="s">
        <v>47</v>
      </c>
      <c r="H3" s="20" t="s">
        <v>217</v>
      </c>
      <c r="I3" s="20" t="s">
        <v>48</v>
      </c>
      <c r="J3" s="20" t="s">
        <v>49</v>
      </c>
      <c r="K3" s="19" t="s">
        <v>47</v>
      </c>
      <c r="L3" s="20" t="s">
        <v>217</v>
      </c>
      <c r="M3" s="20" t="s">
        <v>48</v>
      </c>
      <c r="N3" s="20" t="s">
        <v>49</v>
      </c>
      <c r="O3" s="19" t="s">
        <v>47</v>
      </c>
      <c r="P3" s="20" t="s">
        <v>217</v>
      </c>
      <c r="Q3" s="20" t="s">
        <v>48</v>
      </c>
      <c r="R3" s="21" t="s">
        <v>49</v>
      </c>
      <c r="S3" s="32"/>
    </row>
    <row r="4" spans="1:21" x14ac:dyDescent="0.35">
      <c r="A4" s="15" t="s">
        <v>51</v>
      </c>
      <c r="B4" s="16">
        <f>+G4+O4</f>
        <v>102313</v>
      </c>
      <c r="C4" s="17" t="s">
        <v>52</v>
      </c>
      <c r="D4" s="17">
        <f>+I4+Q4</f>
        <v>49524</v>
      </c>
      <c r="E4" s="17">
        <f>+J4+R4</f>
        <v>52789</v>
      </c>
      <c r="F4" s="33" t="s">
        <v>51</v>
      </c>
      <c r="G4" s="17" t="s">
        <v>53</v>
      </c>
      <c r="H4" s="17" t="s">
        <v>52</v>
      </c>
      <c r="I4" s="17" t="s">
        <v>54</v>
      </c>
      <c r="J4" s="17" t="s">
        <v>55</v>
      </c>
      <c r="K4" s="28" t="s">
        <v>147</v>
      </c>
      <c r="L4" s="29" t="s">
        <v>52</v>
      </c>
      <c r="M4" s="29" t="s">
        <v>148</v>
      </c>
      <c r="N4" s="29" t="s">
        <v>149</v>
      </c>
      <c r="O4" s="16" t="s">
        <v>236</v>
      </c>
      <c r="P4" s="17" t="s">
        <v>52</v>
      </c>
      <c r="Q4" s="17" t="s">
        <v>237</v>
      </c>
      <c r="R4" s="18" t="s">
        <v>238</v>
      </c>
    </row>
    <row r="5" spans="1:21" x14ac:dyDescent="0.35">
      <c r="A5" s="6" t="s">
        <v>56</v>
      </c>
      <c r="B5" s="10"/>
      <c r="C5" s="8"/>
      <c r="D5" s="40">
        <f>+D4/$B4</f>
        <v>0.48404406087202995</v>
      </c>
      <c r="E5" s="40">
        <f>+E4/$B4</f>
        <v>0.51595593912797</v>
      </c>
      <c r="F5" s="36" t="s">
        <v>56</v>
      </c>
      <c r="G5" s="8"/>
      <c r="H5" s="8"/>
      <c r="I5" s="8"/>
      <c r="J5" s="8"/>
      <c r="K5" s="10"/>
      <c r="L5" s="8"/>
      <c r="M5" s="8"/>
      <c r="N5" s="8"/>
      <c r="O5" s="10"/>
      <c r="P5" s="8"/>
      <c r="Q5" s="8"/>
      <c r="R5" s="11"/>
    </row>
    <row r="6" spans="1:21" x14ac:dyDescent="0.35">
      <c r="A6" s="7" t="s">
        <v>231</v>
      </c>
      <c r="B6" s="10">
        <f>+G6+G7+G8+G9+O6+O7+O8+O9</f>
        <v>28527</v>
      </c>
      <c r="C6" s="40">
        <f>+B6/B$4</f>
        <v>0.27882087320281879</v>
      </c>
      <c r="D6" s="8"/>
      <c r="E6" s="8"/>
      <c r="F6" s="34" t="s">
        <v>57</v>
      </c>
      <c r="G6" s="8" t="s">
        <v>58</v>
      </c>
      <c r="H6" s="8" t="s">
        <v>59</v>
      </c>
      <c r="I6" s="8" t="s">
        <v>60</v>
      </c>
      <c r="J6" s="8" t="s">
        <v>61</v>
      </c>
      <c r="K6" s="10" t="s">
        <v>150</v>
      </c>
      <c r="L6" s="8" t="s">
        <v>117</v>
      </c>
      <c r="M6" s="8" t="s">
        <v>151</v>
      </c>
      <c r="N6" s="8" t="s">
        <v>152</v>
      </c>
      <c r="O6" s="10" t="s">
        <v>218</v>
      </c>
      <c r="P6" s="8" t="s">
        <v>68</v>
      </c>
      <c r="Q6" s="8" t="s">
        <v>239</v>
      </c>
      <c r="R6" s="11" t="s">
        <v>240</v>
      </c>
      <c r="S6" s="27"/>
      <c r="T6" s="30"/>
      <c r="U6" s="30"/>
    </row>
    <row r="7" spans="1:21" x14ac:dyDescent="0.35">
      <c r="A7" s="7" t="s">
        <v>232</v>
      </c>
      <c r="B7" s="10">
        <f>+G10+G11+G12+O10+O11+O12</f>
        <v>20221</v>
      </c>
      <c r="C7" s="40">
        <f t="shared" ref="C7:C10" si="0">+B7/B$4</f>
        <v>0.19763861874835065</v>
      </c>
      <c r="D7" s="8"/>
      <c r="E7" s="8"/>
      <c r="F7" s="34" t="s">
        <v>62</v>
      </c>
      <c r="G7" s="8" t="s">
        <v>63</v>
      </c>
      <c r="H7" s="8" t="s">
        <v>64</v>
      </c>
      <c r="I7" s="8" t="s">
        <v>65</v>
      </c>
      <c r="J7" s="8" t="s">
        <v>66</v>
      </c>
      <c r="K7" s="10" t="s">
        <v>154</v>
      </c>
      <c r="L7" s="8" t="s">
        <v>133</v>
      </c>
      <c r="M7" s="8" t="s">
        <v>155</v>
      </c>
      <c r="N7" s="8" t="s">
        <v>156</v>
      </c>
      <c r="O7" s="10" t="s">
        <v>219</v>
      </c>
      <c r="P7" s="8" t="s">
        <v>220</v>
      </c>
      <c r="Q7" s="8" t="s">
        <v>241</v>
      </c>
      <c r="R7" s="11" t="s">
        <v>242</v>
      </c>
      <c r="S7" s="27"/>
      <c r="T7" s="30"/>
      <c r="U7" s="30"/>
    </row>
    <row r="8" spans="1:21" x14ac:dyDescent="0.35">
      <c r="A8" s="7" t="s">
        <v>233</v>
      </c>
      <c r="B8" s="10">
        <f>+G13+G14+G15+O13+O14+O15</f>
        <v>20359</v>
      </c>
      <c r="C8" s="40">
        <f t="shared" si="0"/>
        <v>0.19898742095334904</v>
      </c>
      <c r="D8" s="8"/>
      <c r="E8" s="8"/>
      <c r="F8" s="34" t="s">
        <v>67</v>
      </c>
      <c r="G8" s="8" t="s">
        <v>69</v>
      </c>
      <c r="H8" s="8" t="s">
        <v>70</v>
      </c>
      <c r="I8" s="8" t="s">
        <v>71</v>
      </c>
      <c r="J8" s="8" t="s">
        <v>72</v>
      </c>
      <c r="K8" s="10" t="s">
        <v>157</v>
      </c>
      <c r="L8" s="8" t="s">
        <v>158</v>
      </c>
      <c r="M8" s="8" t="s">
        <v>159</v>
      </c>
      <c r="N8" s="8" t="s">
        <v>161</v>
      </c>
      <c r="O8" s="10" t="s">
        <v>221</v>
      </c>
      <c r="P8" s="8" t="s">
        <v>59</v>
      </c>
      <c r="Q8" s="8" t="s">
        <v>243</v>
      </c>
      <c r="R8" s="11" t="s">
        <v>244</v>
      </c>
      <c r="S8" s="27"/>
      <c r="T8" s="30"/>
      <c r="U8" s="30"/>
    </row>
    <row r="9" spans="1:21" x14ac:dyDescent="0.35">
      <c r="A9" s="7" t="s">
        <v>234</v>
      </c>
      <c r="B9" s="10">
        <f>+G16+G17+G18+O16+O17+O18</f>
        <v>18645</v>
      </c>
      <c r="C9" s="40">
        <f t="shared" si="0"/>
        <v>0.18223490661010819</v>
      </c>
      <c r="D9" s="8"/>
      <c r="E9" s="8"/>
      <c r="F9" s="34" t="s">
        <v>73</v>
      </c>
      <c r="G9" s="8" t="s">
        <v>74</v>
      </c>
      <c r="H9" s="8" t="s">
        <v>75</v>
      </c>
      <c r="I9" s="8" t="s">
        <v>76</v>
      </c>
      <c r="J9" s="8" t="s">
        <v>77</v>
      </c>
      <c r="K9" s="10" t="s">
        <v>163</v>
      </c>
      <c r="L9" s="8" t="s">
        <v>81</v>
      </c>
      <c r="M9" s="8" t="s">
        <v>164</v>
      </c>
      <c r="N9" s="8" t="s">
        <v>165</v>
      </c>
      <c r="O9" s="10" t="s">
        <v>222</v>
      </c>
      <c r="P9" s="8" t="s">
        <v>68</v>
      </c>
      <c r="Q9" s="8" t="s">
        <v>245</v>
      </c>
      <c r="R9" s="11" t="s">
        <v>246</v>
      </c>
      <c r="S9" s="27"/>
      <c r="T9" s="30"/>
      <c r="U9" s="30"/>
    </row>
    <row r="10" spans="1:21" x14ac:dyDescent="0.35">
      <c r="A10" s="7" t="s">
        <v>235</v>
      </c>
      <c r="B10" s="10">
        <f>+G19+G20+G21+G22+G23+O19+O20+O21+O22+O23</f>
        <v>14561</v>
      </c>
      <c r="C10" s="40">
        <f t="shared" si="0"/>
        <v>0.14231818048537331</v>
      </c>
      <c r="D10" s="8"/>
      <c r="E10" s="8"/>
      <c r="F10" s="34" t="s">
        <v>78</v>
      </c>
      <c r="G10" s="8" t="s">
        <v>80</v>
      </c>
      <c r="H10" s="8" t="s">
        <v>81</v>
      </c>
      <c r="I10" s="8" t="s">
        <v>82</v>
      </c>
      <c r="J10" s="8" t="s">
        <v>83</v>
      </c>
      <c r="K10" s="10" t="s">
        <v>166</v>
      </c>
      <c r="L10" s="8" t="s">
        <v>167</v>
      </c>
      <c r="M10" s="8" t="s">
        <v>168</v>
      </c>
      <c r="N10" s="8" t="s">
        <v>169</v>
      </c>
      <c r="O10" s="10" t="s">
        <v>223</v>
      </c>
      <c r="P10" s="8" t="s">
        <v>59</v>
      </c>
      <c r="Q10" s="8" t="s">
        <v>247</v>
      </c>
      <c r="R10" s="11" t="s">
        <v>248</v>
      </c>
      <c r="S10" s="27"/>
      <c r="T10" s="30"/>
      <c r="U10" s="30"/>
    </row>
    <row r="11" spans="1:21" x14ac:dyDescent="0.35">
      <c r="A11" s="7"/>
      <c r="B11" s="10"/>
      <c r="C11" s="8"/>
      <c r="D11" s="8"/>
      <c r="E11" s="8"/>
      <c r="F11" s="34" t="s">
        <v>84</v>
      </c>
      <c r="G11" s="8" t="s">
        <v>85</v>
      </c>
      <c r="H11" s="8" t="s">
        <v>86</v>
      </c>
      <c r="I11" s="8" t="s">
        <v>87</v>
      </c>
      <c r="J11" s="8" t="s">
        <v>88</v>
      </c>
      <c r="K11" s="10" t="s">
        <v>170</v>
      </c>
      <c r="L11" s="8" t="s">
        <v>171</v>
      </c>
      <c r="M11" s="8" t="s">
        <v>172</v>
      </c>
      <c r="N11" s="8" t="s">
        <v>173</v>
      </c>
      <c r="O11" s="10" t="s">
        <v>249</v>
      </c>
      <c r="P11" s="8" t="s">
        <v>153</v>
      </c>
      <c r="Q11" s="8" t="s">
        <v>250</v>
      </c>
      <c r="R11" s="11" t="s">
        <v>176</v>
      </c>
      <c r="S11" s="27"/>
      <c r="T11" s="30"/>
      <c r="U11" s="30"/>
    </row>
    <row r="12" spans="1:21" x14ac:dyDescent="0.35">
      <c r="A12" s="7"/>
      <c r="B12" s="10"/>
      <c r="C12" s="8"/>
      <c r="D12" s="8"/>
      <c r="E12" s="8"/>
      <c r="F12" s="34" t="s">
        <v>89</v>
      </c>
      <c r="G12" s="8" t="s">
        <v>90</v>
      </c>
      <c r="H12" s="8" t="s">
        <v>91</v>
      </c>
      <c r="I12" s="8" t="s">
        <v>92</v>
      </c>
      <c r="J12" s="8" t="s">
        <v>93</v>
      </c>
      <c r="K12" s="10" t="s">
        <v>174</v>
      </c>
      <c r="L12" s="8" t="s">
        <v>175</v>
      </c>
      <c r="M12" s="8" t="s">
        <v>176</v>
      </c>
      <c r="N12" s="8" t="s">
        <v>177</v>
      </c>
      <c r="O12" s="10" t="s">
        <v>251</v>
      </c>
      <c r="P12" s="8" t="s">
        <v>252</v>
      </c>
      <c r="Q12" s="8" t="s">
        <v>253</v>
      </c>
      <c r="R12" s="11" t="s">
        <v>254</v>
      </c>
      <c r="S12" s="27"/>
      <c r="T12" s="30"/>
      <c r="U12" s="30"/>
    </row>
    <row r="13" spans="1:21" x14ac:dyDescent="0.35">
      <c r="A13" s="7"/>
      <c r="B13" s="10"/>
      <c r="C13" s="8"/>
      <c r="D13" s="8"/>
      <c r="E13" s="8"/>
      <c r="F13" s="34" t="s">
        <v>95</v>
      </c>
      <c r="G13" s="8" t="s">
        <v>96</v>
      </c>
      <c r="H13" s="8" t="s">
        <v>91</v>
      </c>
      <c r="I13" s="8" t="s">
        <v>97</v>
      </c>
      <c r="J13" s="8" t="s">
        <v>98</v>
      </c>
      <c r="K13" s="10" t="s">
        <v>178</v>
      </c>
      <c r="L13" s="8" t="s">
        <v>167</v>
      </c>
      <c r="M13" s="8" t="s">
        <v>179</v>
      </c>
      <c r="N13" s="8" t="s">
        <v>180</v>
      </c>
      <c r="O13" s="10" t="s">
        <v>255</v>
      </c>
      <c r="P13" s="8" t="s">
        <v>162</v>
      </c>
      <c r="Q13" s="8" t="s">
        <v>256</v>
      </c>
      <c r="R13" s="11" t="s">
        <v>257</v>
      </c>
      <c r="S13" s="27"/>
      <c r="T13" s="30"/>
      <c r="U13" s="30"/>
    </row>
    <row r="14" spans="1:21" x14ac:dyDescent="0.35">
      <c r="A14" s="7"/>
      <c r="B14" s="10"/>
      <c r="C14" s="8"/>
      <c r="D14" s="8"/>
      <c r="E14" s="8"/>
      <c r="F14" s="34" t="s">
        <v>99</v>
      </c>
      <c r="G14" s="8" t="s">
        <v>100</v>
      </c>
      <c r="H14" s="8" t="s">
        <v>101</v>
      </c>
      <c r="I14" s="8" t="s">
        <v>102</v>
      </c>
      <c r="J14" s="8" t="s">
        <v>103</v>
      </c>
      <c r="K14" s="10" t="s">
        <v>181</v>
      </c>
      <c r="L14" s="8" t="s">
        <v>182</v>
      </c>
      <c r="M14" s="8" t="s">
        <v>183</v>
      </c>
      <c r="N14" s="8" t="s">
        <v>184</v>
      </c>
      <c r="O14" s="10" t="s">
        <v>258</v>
      </c>
      <c r="P14" s="8" t="s">
        <v>252</v>
      </c>
      <c r="Q14" s="8" t="s">
        <v>259</v>
      </c>
      <c r="R14" s="11" t="s">
        <v>254</v>
      </c>
      <c r="S14" s="27"/>
      <c r="T14" s="30"/>
      <c r="U14" s="30"/>
    </row>
    <row r="15" spans="1:21" x14ac:dyDescent="0.35">
      <c r="A15" s="7"/>
      <c r="B15" s="10"/>
      <c r="C15" s="8"/>
      <c r="D15" s="8"/>
      <c r="E15" s="8"/>
      <c r="F15" s="34" t="s">
        <v>104</v>
      </c>
      <c r="G15" s="8" t="s">
        <v>105</v>
      </c>
      <c r="H15" s="8" t="s">
        <v>79</v>
      </c>
      <c r="I15" s="8" t="s">
        <v>106</v>
      </c>
      <c r="J15" s="8" t="s">
        <v>107</v>
      </c>
      <c r="K15" s="10" t="s">
        <v>185</v>
      </c>
      <c r="L15" s="8" t="s">
        <v>186</v>
      </c>
      <c r="M15" s="8" t="s">
        <v>187</v>
      </c>
      <c r="N15" s="8" t="s">
        <v>188</v>
      </c>
      <c r="O15" s="10" t="s">
        <v>260</v>
      </c>
      <c r="P15" s="8" t="s">
        <v>261</v>
      </c>
      <c r="Q15" s="8" t="s">
        <v>262</v>
      </c>
      <c r="R15" s="11" t="s">
        <v>263</v>
      </c>
      <c r="S15" s="27"/>
      <c r="T15" s="30"/>
      <c r="U15" s="30"/>
    </row>
    <row r="16" spans="1:21" x14ac:dyDescent="0.35">
      <c r="A16" s="7"/>
      <c r="B16" s="10"/>
      <c r="C16" s="8"/>
      <c r="D16" s="8"/>
      <c r="E16" s="8"/>
      <c r="F16" s="34" t="s">
        <v>108</v>
      </c>
      <c r="G16" s="8" t="s">
        <v>109</v>
      </c>
      <c r="H16" s="8" t="s">
        <v>94</v>
      </c>
      <c r="I16" s="8" t="s">
        <v>110</v>
      </c>
      <c r="J16" s="8" t="s">
        <v>111</v>
      </c>
      <c r="K16" s="10" t="s">
        <v>189</v>
      </c>
      <c r="L16" s="8" t="s">
        <v>190</v>
      </c>
      <c r="M16" s="8" t="s">
        <v>191</v>
      </c>
      <c r="N16" s="8" t="s">
        <v>192</v>
      </c>
      <c r="O16" s="10" t="s">
        <v>264</v>
      </c>
      <c r="P16" s="8" t="s">
        <v>167</v>
      </c>
      <c r="Q16" s="8" t="s">
        <v>265</v>
      </c>
      <c r="R16" s="11" t="s">
        <v>266</v>
      </c>
      <c r="S16" s="27"/>
      <c r="T16" s="30"/>
      <c r="U16" s="30"/>
    </row>
    <row r="17" spans="1:21" x14ac:dyDescent="0.35">
      <c r="A17" s="7"/>
      <c r="B17" s="10"/>
      <c r="C17" s="8"/>
      <c r="D17" s="8"/>
      <c r="E17" s="8"/>
      <c r="F17" s="34" t="s">
        <v>112</v>
      </c>
      <c r="G17" s="8" t="s">
        <v>113</v>
      </c>
      <c r="H17" s="8" t="s">
        <v>114</v>
      </c>
      <c r="I17" s="8" t="s">
        <v>115</v>
      </c>
      <c r="J17" s="8" t="s">
        <v>116</v>
      </c>
      <c r="K17" s="10" t="s">
        <v>193</v>
      </c>
      <c r="L17" s="8" t="s">
        <v>79</v>
      </c>
      <c r="M17" s="8" t="s">
        <v>194</v>
      </c>
      <c r="N17" s="8" t="s">
        <v>195</v>
      </c>
      <c r="O17" s="10" t="s">
        <v>224</v>
      </c>
      <c r="P17" s="8" t="s">
        <v>182</v>
      </c>
      <c r="Q17" s="8" t="s">
        <v>265</v>
      </c>
      <c r="R17" s="11" t="s">
        <v>267</v>
      </c>
      <c r="S17" s="27"/>
      <c r="T17" s="30"/>
      <c r="U17" s="30"/>
    </row>
    <row r="18" spans="1:21" x14ac:dyDescent="0.35">
      <c r="A18" s="7"/>
      <c r="B18" s="10"/>
      <c r="C18" s="8"/>
      <c r="D18" s="8"/>
      <c r="E18" s="8"/>
      <c r="F18" s="34" t="s">
        <v>118</v>
      </c>
      <c r="G18" s="8" t="s">
        <v>119</v>
      </c>
      <c r="H18" s="8" t="s">
        <v>68</v>
      </c>
      <c r="I18" s="8" t="s">
        <v>120</v>
      </c>
      <c r="J18" s="8" t="s">
        <v>121</v>
      </c>
      <c r="K18" s="10" t="s">
        <v>196</v>
      </c>
      <c r="L18" s="8" t="s">
        <v>160</v>
      </c>
      <c r="M18" s="8" t="s">
        <v>197</v>
      </c>
      <c r="N18" s="8" t="s">
        <v>151</v>
      </c>
      <c r="O18" s="10" t="s">
        <v>225</v>
      </c>
      <c r="P18" s="8" t="s">
        <v>226</v>
      </c>
      <c r="Q18" s="8" t="s">
        <v>268</v>
      </c>
      <c r="R18" s="11" t="s">
        <v>269</v>
      </c>
      <c r="S18" s="27"/>
      <c r="T18" s="30"/>
      <c r="U18" s="30"/>
    </row>
    <row r="19" spans="1:21" x14ac:dyDescent="0.35">
      <c r="A19" s="7"/>
      <c r="B19" s="10"/>
      <c r="C19" s="8"/>
      <c r="D19" s="8"/>
      <c r="E19" s="8"/>
      <c r="F19" s="34" t="s">
        <v>122</v>
      </c>
      <c r="G19" s="8" t="s">
        <v>123</v>
      </c>
      <c r="H19" s="8" t="s">
        <v>124</v>
      </c>
      <c r="I19" s="8" t="s">
        <v>125</v>
      </c>
      <c r="J19" s="8" t="s">
        <v>126</v>
      </c>
      <c r="K19" s="10" t="s">
        <v>198</v>
      </c>
      <c r="L19" s="8" t="s">
        <v>153</v>
      </c>
      <c r="M19" s="8" t="s">
        <v>199</v>
      </c>
      <c r="N19" s="8" t="s">
        <v>200</v>
      </c>
      <c r="O19" s="10" t="s">
        <v>270</v>
      </c>
      <c r="P19" s="8" t="s">
        <v>81</v>
      </c>
      <c r="Q19" s="8" t="s">
        <v>271</v>
      </c>
      <c r="R19" s="11" t="s">
        <v>272</v>
      </c>
    </row>
    <row r="20" spans="1:21" x14ac:dyDescent="0.35">
      <c r="A20" s="7"/>
      <c r="B20" s="10"/>
      <c r="C20" s="8"/>
      <c r="D20" s="8"/>
      <c r="E20" s="8"/>
      <c r="F20" s="34" t="s">
        <v>127</v>
      </c>
      <c r="G20" s="8" t="s">
        <v>128</v>
      </c>
      <c r="H20" s="8" t="s">
        <v>117</v>
      </c>
      <c r="I20" s="8" t="s">
        <v>129</v>
      </c>
      <c r="J20" s="8" t="s">
        <v>130</v>
      </c>
      <c r="K20" s="10" t="s">
        <v>159</v>
      </c>
      <c r="L20" s="8" t="s">
        <v>201</v>
      </c>
      <c r="M20" s="8" t="s">
        <v>202</v>
      </c>
      <c r="N20" s="8" t="s">
        <v>204</v>
      </c>
      <c r="O20" s="10" t="s">
        <v>273</v>
      </c>
      <c r="P20" s="8" t="s">
        <v>274</v>
      </c>
      <c r="Q20" s="8" t="s">
        <v>275</v>
      </c>
      <c r="R20" s="11" t="s">
        <v>276</v>
      </c>
    </row>
    <row r="21" spans="1:21" x14ac:dyDescent="0.35">
      <c r="A21" s="7"/>
      <c r="B21" s="10"/>
      <c r="C21" s="8"/>
      <c r="D21" s="8"/>
      <c r="E21" s="8"/>
      <c r="F21" s="34" t="s">
        <v>131</v>
      </c>
      <c r="G21" s="8" t="s">
        <v>132</v>
      </c>
      <c r="H21" s="8" t="s">
        <v>133</v>
      </c>
      <c r="I21" s="8" t="s">
        <v>134</v>
      </c>
      <c r="J21" s="8" t="s">
        <v>135</v>
      </c>
      <c r="K21" s="10" t="s">
        <v>205</v>
      </c>
      <c r="L21" s="8" t="s">
        <v>206</v>
      </c>
      <c r="M21" s="8" t="s">
        <v>207</v>
      </c>
      <c r="N21" s="8" t="s">
        <v>208</v>
      </c>
      <c r="O21" s="10" t="s">
        <v>277</v>
      </c>
      <c r="P21" s="8" t="s">
        <v>203</v>
      </c>
      <c r="Q21" s="8" t="s">
        <v>278</v>
      </c>
      <c r="R21" s="11" t="s">
        <v>279</v>
      </c>
    </row>
    <row r="22" spans="1:21" x14ac:dyDescent="0.35">
      <c r="A22" s="7"/>
      <c r="B22" s="10"/>
      <c r="C22" s="8"/>
      <c r="D22" s="8"/>
      <c r="E22" s="8"/>
      <c r="F22" s="34" t="s">
        <v>136</v>
      </c>
      <c r="G22" s="8" t="s">
        <v>137</v>
      </c>
      <c r="H22" s="8" t="s">
        <v>138</v>
      </c>
      <c r="I22" s="8" t="s">
        <v>139</v>
      </c>
      <c r="J22" s="8" t="s">
        <v>140</v>
      </c>
      <c r="K22" s="10" t="s">
        <v>209</v>
      </c>
      <c r="L22" s="8" t="s">
        <v>210</v>
      </c>
      <c r="M22" s="8" t="s">
        <v>211</v>
      </c>
      <c r="N22" s="8" t="s">
        <v>212</v>
      </c>
      <c r="O22" s="10" t="s">
        <v>280</v>
      </c>
      <c r="P22" s="8" t="s">
        <v>138</v>
      </c>
      <c r="Q22" s="8" t="s">
        <v>281</v>
      </c>
      <c r="R22" s="11" t="s">
        <v>282</v>
      </c>
    </row>
    <row r="23" spans="1:21" ht="16" customHeight="1" thickBot="1" x14ac:dyDescent="0.4">
      <c r="A23" s="7"/>
      <c r="B23" s="12"/>
      <c r="C23" s="13"/>
      <c r="D23" s="13"/>
      <c r="E23" s="13"/>
      <c r="F23" s="35" t="s">
        <v>141</v>
      </c>
      <c r="G23" s="13" t="s">
        <v>142</v>
      </c>
      <c r="H23" s="13" t="s">
        <v>138</v>
      </c>
      <c r="I23" s="13" t="s">
        <v>143</v>
      </c>
      <c r="J23" s="13" t="s">
        <v>144</v>
      </c>
      <c r="K23" s="12" t="s">
        <v>213</v>
      </c>
      <c r="L23" s="13" t="s">
        <v>214</v>
      </c>
      <c r="M23" s="13" t="s">
        <v>215</v>
      </c>
      <c r="N23" s="13" t="s">
        <v>216</v>
      </c>
      <c r="O23" s="12" t="s">
        <v>227</v>
      </c>
      <c r="P23" s="13" t="s">
        <v>228</v>
      </c>
      <c r="Q23" s="13" t="s">
        <v>283</v>
      </c>
      <c r="R23" s="14" t="s">
        <v>284</v>
      </c>
    </row>
  </sheetData>
  <mergeCells count="4">
    <mergeCell ref="O2:R2"/>
    <mergeCell ref="G2:J2"/>
    <mergeCell ref="K2:N2"/>
    <mergeCell ref="B2:E2"/>
  </mergeCells>
  <printOptions gridLines="1"/>
  <pageMargins left="0.7" right="0.7" top="0.75" bottom="0.75" header="0.3" footer="0.3"/>
  <pageSetup pageOrder="overThenDown" orientation="landscape" r:id="rId1"/>
  <headerFooter>
    <oddHeader>&amp;LTable: ACSST1Y2021.S0101</oddHeader>
    <oddFooter>&amp;L&amp;Bdata.census.gov&amp;B | Measuring America's People, Places, and Economy &amp;R&amp;P</oddFooter>
    <evenHeader>&amp;LTable: ACSST1Y2021.S0101</evenHeader>
    <evenFooter>&amp;L&amp;Bdata.census.gov&amp;B | Measuring America's People, Places, and Economy &amp;R&amp;P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Data</vt:lpstr>
      <vt:lpstr>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2022-11-20T23:43:46Z</dcterms:created>
  <dcterms:modified xsi:type="dcterms:W3CDTF">2022-11-21T02:00:04Z</dcterms:modified>
</cp:coreProperties>
</file>